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okumentumok Zsuzsa\4. HONLAPRA ANYAGOK\Statisztikák\"/>
    </mc:Choice>
  </mc:AlternateContent>
  <bookViews>
    <workbookView xWindow="0" yWindow="0" windowWidth="28800" windowHeight="12135" tabRatio="913"/>
  </bookViews>
  <sheets>
    <sheet name="finanszírozási formák" sheetId="2" r:id="rId1"/>
  </sheets>
  <definedNames>
    <definedName name="_xlnm.Print_Area" localSheetId="0">'finanszírozási formák'!$A$1:$S$20</definedName>
  </definedNames>
  <calcPr calcId="162913"/>
</workbook>
</file>

<file path=xl/calcChain.xml><?xml version="1.0" encoding="utf-8"?>
<calcChain xmlns="http://schemas.openxmlformats.org/spreadsheetml/2006/main">
  <c r="L7" i="2" l="1"/>
  <c r="L8" i="2"/>
  <c r="L9" i="2"/>
  <c r="L10" i="2"/>
  <c r="L11" i="2"/>
  <c r="L12" i="2"/>
  <c r="L13" i="2"/>
  <c r="L14" i="2"/>
  <c r="L15" i="2"/>
  <c r="L16" i="2"/>
  <c r="L17" i="2"/>
  <c r="L18" i="2"/>
  <c r="L19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6" i="2"/>
  <c r="M18" i="2"/>
  <c r="Q18" i="2"/>
  <c r="R11" i="2"/>
  <c r="Q8" i="2"/>
  <c r="F6" i="2" l="1"/>
  <c r="R7" i="2" l="1"/>
  <c r="R8" i="2"/>
  <c r="R9" i="2"/>
  <c r="R10" i="2"/>
  <c r="R12" i="2"/>
  <c r="R13" i="2"/>
  <c r="R14" i="2"/>
  <c r="R15" i="2"/>
  <c r="R16" i="2"/>
  <c r="R17" i="2"/>
  <c r="R18" i="2"/>
  <c r="R19" i="2"/>
  <c r="Q20" i="2" l="1"/>
  <c r="P20" i="2"/>
  <c r="N20" i="2"/>
  <c r="M20" i="2"/>
  <c r="K20" i="2" l="1"/>
  <c r="J20" i="2"/>
  <c r="I20" i="2"/>
  <c r="H20" i="2"/>
  <c r="G20" i="2"/>
  <c r="E20" i="2"/>
  <c r="D20" i="2"/>
  <c r="C20" i="2"/>
  <c r="B20" i="2"/>
  <c r="R6" i="2" l="1"/>
  <c r="L6" i="2"/>
  <c r="S14" i="2" l="1"/>
  <c r="O20" i="2"/>
  <c r="S18" i="2"/>
  <c r="S16" i="2"/>
  <c r="S13" i="2"/>
  <c r="S11" i="2"/>
  <c r="S9" i="2"/>
  <c r="S7" i="2"/>
  <c r="S19" i="2"/>
  <c r="S17" i="2"/>
  <c r="S15" i="2"/>
  <c r="S12" i="2"/>
  <c r="S10" i="2"/>
  <c r="S8" i="2"/>
  <c r="R20" i="2"/>
  <c r="S6" i="2"/>
  <c r="F20" i="2"/>
  <c r="L20" i="2"/>
  <c r="S20" i="2" l="1"/>
</calcChain>
</file>

<file path=xl/sharedStrings.xml><?xml version="1.0" encoding="utf-8"?>
<sst xmlns="http://schemas.openxmlformats.org/spreadsheetml/2006/main" count="40" uniqueCount="27">
  <si>
    <t>Kar</t>
  </si>
  <si>
    <t>Nappali tagozat</t>
  </si>
  <si>
    <t>Összesen</t>
  </si>
  <si>
    <t>ÁJK</t>
  </si>
  <si>
    <t>ÁOK</t>
  </si>
  <si>
    <t>BTK</t>
  </si>
  <si>
    <t>FOK</t>
  </si>
  <si>
    <t>GYTK</t>
  </si>
  <si>
    <t>IK</t>
  </si>
  <si>
    <t>TTK</t>
  </si>
  <si>
    <t>NK</t>
  </si>
  <si>
    <t>ZK</t>
  </si>
  <si>
    <t>EK</t>
  </si>
  <si>
    <t>MK</t>
  </si>
  <si>
    <t>finanszírozási formák szerint</t>
  </si>
  <si>
    <t>PhD képzés</t>
  </si>
  <si>
    <t>Szakirányú továbbképzés</t>
  </si>
  <si>
    <t>Költség-térítéses</t>
  </si>
  <si>
    <t>MÉK</t>
  </si>
  <si>
    <t>Állami támogatott</t>
  </si>
  <si>
    <t>Állami
ösztöndíjas</t>
  </si>
  <si>
    <t>Állami rész-
ösztöndíjas</t>
  </si>
  <si>
    <t>Önkölt-
séges</t>
  </si>
  <si>
    <t>GTK</t>
  </si>
  <si>
    <t xml:space="preserve">A Debreceni Egyetem hallgatóinak 2018. március 15-i létszámadatai </t>
  </si>
  <si>
    <t>Levelező tagozat</t>
  </si>
  <si>
    <t>GYGYK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</si>
</sst>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Arial"/>
      <family val="2"/>
      <charset val="238"/>
    </font>
    <font>
      <b/>
      <sz val="14"/>
      <name val="Verdana"/>
      <family val="2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Verdana"/>
      <family val="2"/>
      <charset val="238"/>
    </font>
    <font>
      <b/>
      <sz val="14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65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vertical="center"/>
    </xf>
    <xf numFmtId="0" fontId="9" fillId="4" borderId="3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9" defaultPivotStyle="PivotStyleLight16"/>
  <colors>
    <mruColors>
      <color rgb="FFCCFFCC"/>
      <color rgb="FFFFFF99"/>
      <color rgb="FFFFFFCC"/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AA20"/>
  <sheetViews>
    <sheetView tabSelected="1" view="pageBreakPreview" zoomScale="65" zoomScaleNormal="65" zoomScaleSheetLayoutView="65" workbookViewId="0">
      <selection activeCell="Y20" sqref="Y20"/>
    </sheetView>
  </sheetViews>
  <sheetFormatPr defaultRowHeight="12.75" x14ac:dyDescent="0.2"/>
  <cols>
    <col min="1" max="12" width="13.7109375" style="4" customWidth="1"/>
    <col min="13" max="18" width="13.7109375" style="7" customWidth="1"/>
    <col min="19" max="19" width="17.42578125" style="7" customWidth="1"/>
    <col min="20" max="16384" width="9.140625" style="4"/>
  </cols>
  <sheetData>
    <row r="1" spans="1:23" ht="18.75" customHeight="1" x14ac:dyDescent="0.2">
      <c r="A1" s="53" t="s">
        <v>24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3" ht="25.5" customHeight="1" x14ac:dyDescent="0.2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23" ht="33.75" customHeight="1" thickBot="1" x14ac:dyDescent="0.25">
      <c r="W3" s="6"/>
    </row>
    <row r="4" spans="1:23" ht="37.5" customHeight="1" x14ac:dyDescent="0.2">
      <c r="A4" s="54" t="s">
        <v>0</v>
      </c>
      <c r="B4" s="56" t="s">
        <v>1</v>
      </c>
      <c r="C4" s="57"/>
      <c r="D4" s="57"/>
      <c r="E4" s="58"/>
      <c r="F4" s="59"/>
      <c r="G4" s="62" t="s">
        <v>25</v>
      </c>
      <c r="H4" s="62"/>
      <c r="I4" s="62"/>
      <c r="J4" s="62"/>
      <c r="K4" s="62"/>
      <c r="L4" s="63"/>
      <c r="M4" s="62" t="s">
        <v>15</v>
      </c>
      <c r="N4" s="62"/>
      <c r="O4" s="63"/>
      <c r="P4" s="64" t="s">
        <v>16</v>
      </c>
      <c r="Q4" s="62"/>
      <c r="R4" s="63"/>
      <c r="S4" s="60" t="s">
        <v>2</v>
      </c>
      <c r="V4" s="6"/>
      <c r="W4" s="6"/>
    </row>
    <row r="5" spans="1:23" ht="34.5" customHeight="1" thickBot="1" x14ac:dyDescent="0.25">
      <c r="A5" s="55"/>
      <c r="B5" s="11" t="s">
        <v>19</v>
      </c>
      <c r="C5" s="12" t="s">
        <v>20</v>
      </c>
      <c r="D5" s="13" t="s">
        <v>17</v>
      </c>
      <c r="E5" s="13" t="s">
        <v>22</v>
      </c>
      <c r="F5" s="14" t="s">
        <v>2</v>
      </c>
      <c r="G5" s="15" t="s">
        <v>19</v>
      </c>
      <c r="H5" s="12" t="s">
        <v>20</v>
      </c>
      <c r="I5" s="10" t="s">
        <v>21</v>
      </c>
      <c r="J5" s="10" t="s">
        <v>17</v>
      </c>
      <c r="K5" s="10" t="s">
        <v>22</v>
      </c>
      <c r="L5" s="2" t="s">
        <v>2</v>
      </c>
      <c r="M5" s="10" t="s">
        <v>20</v>
      </c>
      <c r="N5" s="10" t="s">
        <v>22</v>
      </c>
      <c r="O5" s="2" t="s">
        <v>2</v>
      </c>
      <c r="P5" s="1" t="s">
        <v>17</v>
      </c>
      <c r="Q5" s="12" t="s">
        <v>22</v>
      </c>
      <c r="R5" s="3" t="s">
        <v>2</v>
      </c>
      <c r="S5" s="61"/>
      <c r="V5" s="6"/>
    </row>
    <row r="6" spans="1:23" ht="25.5" customHeight="1" x14ac:dyDescent="0.2">
      <c r="A6" s="16" t="s">
        <v>3</v>
      </c>
      <c r="B6" s="20"/>
      <c r="C6" s="21">
        <v>163</v>
      </c>
      <c r="D6" s="21">
        <v>65</v>
      </c>
      <c r="E6" s="21">
        <v>601</v>
      </c>
      <c r="F6" s="45">
        <f t="shared" ref="F6:F19" si="0">B6+C6+D6+E6</f>
        <v>829</v>
      </c>
      <c r="G6" s="20"/>
      <c r="H6" s="21">
        <v>81</v>
      </c>
      <c r="I6" s="22"/>
      <c r="J6" s="22">
        <v>100</v>
      </c>
      <c r="K6" s="22">
        <v>419</v>
      </c>
      <c r="L6" s="28">
        <f>G6+H6+I6+J6+K6</f>
        <v>600</v>
      </c>
      <c r="M6" s="22">
        <v>16</v>
      </c>
      <c r="N6" s="22">
        <v>32</v>
      </c>
      <c r="O6" s="41">
        <f>M6+N6</f>
        <v>48</v>
      </c>
      <c r="P6" s="44"/>
      <c r="Q6" s="50">
        <v>73</v>
      </c>
      <c r="R6" s="29">
        <f>P6+Q6</f>
        <v>73</v>
      </c>
      <c r="S6" s="38">
        <f t="shared" ref="S6:S19" si="1">F6+L6+O6+R6</f>
        <v>1550</v>
      </c>
    </row>
    <row r="7" spans="1:23" ht="25.5" customHeight="1" x14ac:dyDescent="0.2">
      <c r="A7" s="17" t="s">
        <v>4</v>
      </c>
      <c r="B7" s="23">
        <v>40</v>
      </c>
      <c r="C7" s="24">
        <v>1451</v>
      </c>
      <c r="D7" s="24">
        <v>258</v>
      </c>
      <c r="E7" s="24">
        <v>1763</v>
      </c>
      <c r="F7" s="46">
        <f t="shared" si="0"/>
        <v>3512</v>
      </c>
      <c r="G7" s="23"/>
      <c r="H7" s="24">
        <v>3</v>
      </c>
      <c r="I7" s="24"/>
      <c r="J7" s="24">
        <v>1</v>
      </c>
      <c r="K7" s="24">
        <v>1</v>
      </c>
      <c r="L7" s="28">
        <f t="shared" ref="L7:L19" si="2">G7+H7+I7+J7+K7</f>
        <v>5</v>
      </c>
      <c r="M7" s="22">
        <v>139</v>
      </c>
      <c r="N7" s="24">
        <v>155</v>
      </c>
      <c r="O7" s="41">
        <f t="shared" ref="O7:O19" si="3">M7+N7</f>
        <v>294</v>
      </c>
      <c r="P7" s="42"/>
      <c r="Q7" s="51">
        <v>17</v>
      </c>
      <c r="R7" s="29">
        <f t="shared" ref="R7:R19" si="4">P7+Q7</f>
        <v>17</v>
      </c>
      <c r="S7" s="38">
        <f t="shared" si="1"/>
        <v>3828</v>
      </c>
    </row>
    <row r="8" spans="1:23" ht="25.5" customHeight="1" x14ac:dyDescent="0.2">
      <c r="A8" s="17" t="s">
        <v>5</v>
      </c>
      <c r="B8" s="23"/>
      <c r="C8" s="24">
        <v>1879</v>
      </c>
      <c r="D8" s="24">
        <v>11</v>
      </c>
      <c r="E8" s="24">
        <v>214</v>
      </c>
      <c r="F8" s="47">
        <f t="shared" si="0"/>
        <v>2104</v>
      </c>
      <c r="G8" s="23"/>
      <c r="H8" s="24">
        <v>24</v>
      </c>
      <c r="I8" s="24"/>
      <c r="J8" s="24">
        <v>5</v>
      </c>
      <c r="K8" s="24">
        <v>213</v>
      </c>
      <c r="L8" s="28">
        <f t="shared" si="2"/>
        <v>242</v>
      </c>
      <c r="M8" s="22">
        <v>113</v>
      </c>
      <c r="N8" s="24">
        <v>73</v>
      </c>
      <c r="O8" s="41">
        <f t="shared" si="3"/>
        <v>186</v>
      </c>
      <c r="P8" s="42"/>
      <c r="Q8" s="51">
        <f>6+136</f>
        <v>142</v>
      </c>
      <c r="R8" s="29">
        <f t="shared" si="4"/>
        <v>142</v>
      </c>
      <c r="S8" s="38">
        <f t="shared" si="1"/>
        <v>2674</v>
      </c>
    </row>
    <row r="9" spans="1:23" ht="25.5" customHeight="1" x14ac:dyDescent="0.2">
      <c r="A9" s="17" t="s">
        <v>12</v>
      </c>
      <c r="B9" s="23">
        <v>1</v>
      </c>
      <c r="C9" s="24">
        <v>588</v>
      </c>
      <c r="D9" s="24">
        <v>19</v>
      </c>
      <c r="E9" s="24">
        <v>59</v>
      </c>
      <c r="F9" s="48">
        <f t="shared" si="0"/>
        <v>667</v>
      </c>
      <c r="G9" s="23">
        <v>2</v>
      </c>
      <c r="H9" s="24">
        <v>411</v>
      </c>
      <c r="I9" s="24"/>
      <c r="J9" s="24">
        <v>10</v>
      </c>
      <c r="K9" s="24">
        <v>58</v>
      </c>
      <c r="L9" s="28">
        <f t="shared" si="2"/>
        <v>481</v>
      </c>
      <c r="M9" s="22"/>
      <c r="N9" s="24"/>
      <c r="O9" s="41">
        <f t="shared" si="3"/>
        <v>0</v>
      </c>
      <c r="P9" s="42"/>
      <c r="Q9" s="51">
        <v>11</v>
      </c>
      <c r="R9" s="29">
        <f t="shared" si="4"/>
        <v>11</v>
      </c>
      <c r="S9" s="38">
        <f t="shared" si="1"/>
        <v>1159</v>
      </c>
    </row>
    <row r="10" spans="1:23" ht="25.5" customHeight="1" x14ac:dyDescent="0.2">
      <c r="A10" s="17" t="s">
        <v>6</v>
      </c>
      <c r="B10" s="23">
        <v>2</v>
      </c>
      <c r="C10" s="24">
        <v>276</v>
      </c>
      <c r="D10" s="24">
        <v>65</v>
      </c>
      <c r="E10" s="24">
        <v>351</v>
      </c>
      <c r="F10" s="48">
        <f t="shared" si="0"/>
        <v>694</v>
      </c>
      <c r="G10" s="23"/>
      <c r="H10" s="24"/>
      <c r="I10" s="24"/>
      <c r="J10" s="24"/>
      <c r="K10" s="24"/>
      <c r="L10" s="28">
        <f t="shared" si="2"/>
        <v>0</v>
      </c>
      <c r="M10" s="22"/>
      <c r="N10" s="24"/>
      <c r="O10" s="41">
        <f t="shared" si="3"/>
        <v>0</v>
      </c>
      <c r="P10" s="42"/>
      <c r="Q10" s="51"/>
      <c r="R10" s="29">
        <f t="shared" si="4"/>
        <v>0</v>
      </c>
      <c r="S10" s="38">
        <f t="shared" si="1"/>
        <v>694</v>
      </c>
    </row>
    <row r="11" spans="1:23" ht="25.5" customHeight="1" x14ac:dyDescent="0.2">
      <c r="A11" s="17" t="s">
        <v>23</v>
      </c>
      <c r="B11" s="23"/>
      <c r="C11" s="24">
        <v>1210</v>
      </c>
      <c r="D11" s="24">
        <v>23</v>
      </c>
      <c r="E11" s="24">
        <v>1137</v>
      </c>
      <c r="F11" s="46">
        <f t="shared" si="0"/>
        <v>2370</v>
      </c>
      <c r="G11" s="23"/>
      <c r="H11" s="24">
        <v>434</v>
      </c>
      <c r="I11" s="24"/>
      <c r="J11" s="24">
        <v>46</v>
      </c>
      <c r="K11" s="24">
        <v>410</v>
      </c>
      <c r="L11" s="28">
        <f t="shared" si="2"/>
        <v>890</v>
      </c>
      <c r="M11" s="22">
        <v>26</v>
      </c>
      <c r="N11" s="24">
        <v>41</v>
      </c>
      <c r="O11" s="41">
        <f t="shared" si="3"/>
        <v>67</v>
      </c>
      <c r="P11" s="42"/>
      <c r="Q11" s="51">
        <v>12</v>
      </c>
      <c r="R11" s="29">
        <f>P11+Q11</f>
        <v>12</v>
      </c>
      <c r="S11" s="38">
        <f t="shared" si="1"/>
        <v>3339</v>
      </c>
    </row>
    <row r="12" spans="1:23" s="5" customFormat="1" ht="25.5" customHeight="1" x14ac:dyDescent="0.2">
      <c r="A12" s="17" t="s">
        <v>26</v>
      </c>
      <c r="B12" s="23"/>
      <c r="C12" s="24">
        <v>406</v>
      </c>
      <c r="D12" s="24">
        <v>4</v>
      </c>
      <c r="E12" s="24">
        <v>20</v>
      </c>
      <c r="F12" s="47">
        <f t="shared" si="0"/>
        <v>430</v>
      </c>
      <c r="G12" s="23"/>
      <c r="H12" s="24">
        <v>585</v>
      </c>
      <c r="I12" s="24"/>
      <c r="J12" s="24">
        <v>5</v>
      </c>
      <c r="K12" s="24">
        <v>97</v>
      </c>
      <c r="L12" s="28">
        <f t="shared" si="2"/>
        <v>687</v>
      </c>
      <c r="M12" s="22"/>
      <c r="N12" s="24"/>
      <c r="O12" s="41">
        <f t="shared" si="3"/>
        <v>0</v>
      </c>
      <c r="P12" s="42"/>
      <c r="Q12" s="51">
        <v>201</v>
      </c>
      <c r="R12" s="29">
        <f t="shared" si="4"/>
        <v>201</v>
      </c>
      <c r="S12" s="38">
        <f t="shared" si="1"/>
        <v>1318</v>
      </c>
      <c r="T12" s="4"/>
      <c r="U12" s="4"/>
    </row>
    <row r="13" spans="1:23" ht="25.5" customHeight="1" x14ac:dyDescent="0.2">
      <c r="A13" s="18" t="s">
        <v>7</v>
      </c>
      <c r="B13" s="23">
        <v>1</v>
      </c>
      <c r="C13" s="24">
        <v>325</v>
      </c>
      <c r="D13" s="24">
        <v>21</v>
      </c>
      <c r="E13" s="24">
        <v>166</v>
      </c>
      <c r="F13" s="46">
        <f t="shared" si="0"/>
        <v>513</v>
      </c>
      <c r="G13" s="23"/>
      <c r="H13" s="24"/>
      <c r="I13" s="24"/>
      <c r="J13" s="24"/>
      <c r="K13" s="24"/>
      <c r="L13" s="28">
        <f t="shared" si="2"/>
        <v>0</v>
      </c>
      <c r="M13" s="22"/>
      <c r="N13" s="24"/>
      <c r="O13" s="41">
        <f t="shared" si="3"/>
        <v>0</v>
      </c>
      <c r="P13" s="42"/>
      <c r="Q13" s="24"/>
      <c r="R13" s="29">
        <f t="shared" si="4"/>
        <v>0</v>
      </c>
      <c r="S13" s="38">
        <f t="shared" si="1"/>
        <v>513</v>
      </c>
    </row>
    <row r="14" spans="1:23" ht="25.5" customHeight="1" x14ac:dyDescent="0.2">
      <c r="A14" s="17" t="s">
        <v>8</v>
      </c>
      <c r="B14" s="23">
        <v>2</v>
      </c>
      <c r="C14" s="24">
        <v>1013</v>
      </c>
      <c r="D14" s="24">
        <v>104</v>
      </c>
      <c r="E14" s="24">
        <v>361</v>
      </c>
      <c r="F14" s="46">
        <f t="shared" si="0"/>
        <v>1480</v>
      </c>
      <c r="G14" s="23"/>
      <c r="H14" s="24"/>
      <c r="I14" s="24"/>
      <c r="J14" s="24">
        <v>72</v>
      </c>
      <c r="K14" s="24">
        <v>125</v>
      </c>
      <c r="L14" s="28">
        <f t="shared" si="2"/>
        <v>197</v>
      </c>
      <c r="M14" s="22">
        <v>17</v>
      </c>
      <c r="N14" s="24">
        <v>16</v>
      </c>
      <c r="O14" s="41">
        <f t="shared" si="3"/>
        <v>33</v>
      </c>
      <c r="P14" s="42"/>
      <c r="Q14" s="24">
        <v>1</v>
      </c>
      <c r="R14" s="29">
        <f t="shared" si="4"/>
        <v>1</v>
      </c>
      <c r="S14" s="38">
        <f t="shared" si="1"/>
        <v>1711</v>
      </c>
    </row>
    <row r="15" spans="1:23" ht="25.5" customHeight="1" x14ac:dyDescent="0.2">
      <c r="A15" s="17" t="s">
        <v>18</v>
      </c>
      <c r="B15" s="23"/>
      <c r="C15" s="24">
        <v>871</v>
      </c>
      <c r="D15" s="24">
        <v>34</v>
      </c>
      <c r="E15" s="24">
        <v>233</v>
      </c>
      <c r="F15" s="47">
        <f t="shared" si="0"/>
        <v>1138</v>
      </c>
      <c r="G15" s="23">
        <v>1</v>
      </c>
      <c r="H15" s="24">
        <v>225</v>
      </c>
      <c r="I15" s="24"/>
      <c r="J15" s="24">
        <v>11</v>
      </c>
      <c r="K15" s="24">
        <v>89</v>
      </c>
      <c r="L15" s="28">
        <f t="shared" si="2"/>
        <v>326</v>
      </c>
      <c r="M15" s="22">
        <v>42</v>
      </c>
      <c r="N15" s="24">
        <v>22</v>
      </c>
      <c r="O15" s="41">
        <f t="shared" si="3"/>
        <v>64</v>
      </c>
      <c r="P15" s="42">
        <v>1</v>
      </c>
      <c r="Q15" s="51">
        <v>22</v>
      </c>
      <c r="R15" s="29">
        <f t="shared" si="4"/>
        <v>23</v>
      </c>
      <c r="S15" s="38">
        <f t="shared" si="1"/>
        <v>1551</v>
      </c>
    </row>
    <row r="16" spans="1:23" ht="25.5" customHeight="1" x14ac:dyDescent="0.2">
      <c r="A16" s="17" t="s">
        <v>13</v>
      </c>
      <c r="B16" s="23">
        <v>7</v>
      </c>
      <c r="C16" s="24">
        <v>975</v>
      </c>
      <c r="D16" s="24">
        <v>101</v>
      </c>
      <c r="E16" s="24">
        <v>551</v>
      </c>
      <c r="F16" s="46">
        <f t="shared" si="0"/>
        <v>1634</v>
      </c>
      <c r="G16" s="23"/>
      <c r="H16" s="24">
        <v>244</v>
      </c>
      <c r="I16" s="24"/>
      <c r="J16" s="24">
        <v>121</v>
      </c>
      <c r="K16" s="24">
        <v>122</v>
      </c>
      <c r="L16" s="28">
        <f t="shared" si="2"/>
        <v>487</v>
      </c>
      <c r="M16" s="22"/>
      <c r="N16" s="24"/>
      <c r="O16" s="41">
        <f t="shared" si="3"/>
        <v>0</v>
      </c>
      <c r="P16" s="42"/>
      <c r="Q16" s="51">
        <v>147</v>
      </c>
      <c r="R16" s="29">
        <f t="shared" si="4"/>
        <v>147</v>
      </c>
      <c r="S16" s="38">
        <f t="shared" si="1"/>
        <v>2268</v>
      </c>
    </row>
    <row r="17" spans="1:27" ht="25.5" customHeight="1" x14ac:dyDescent="0.2">
      <c r="A17" s="19" t="s">
        <v>10</v>
      </c>
      <c r="B17" s="23"/>
      <c r="C17" s="24">
        <v>517</v>
      </c>
      <c r="D17" s="24">
        <v>3</v>
      </c>
      <c r="E17" s="24">
        <v>201</v>
      </c>
      <c r="F17" s="47">
        <f t="shared" si="0"/>
        <v>721</v>
      </c>
      <c r="G17" s="23"/>
      <c r="H17" s="24">
        <v>86</v>
      </c>
      <c r="I17" s="24"/>
      <c r="J17" s="24"/>
      <c r="K17" s="24">
        <v>23</v>
      </c>
      <c r="L17" s="28">
        <f t="shared" si="2"/>
        <v>109</v>
      </c>
      <c r="M17" s="22"/>
      <c r="N17" s="24"/>
      <c r="O17" s="41">
        <f t="shared" si="3"/>
        <v>0</v>
      </c>
      <c r="P17" s="42"/>
      <c r="Q17" s="51"/>
      <c r="R17" s="29">
        <f t="shared" si="4"/>
        <v>0</v>
      </c>
      <c r="S17" s="38">
        <f t="shared" si="1"/>
        <v>830</v>
      </c>
    </row>
    <row r="18" spans="1:27" ht="25.5" customHeight="1" x14ac:dyDescent="0.2">
      <c r="A18" s="17" t="s">
        <v>9</v>
      </c>
      <c r="B18" s="23">
        <v>1</v>
      </c>
      <c r="C18" s="24">
        <v>1683</v>
      </c>
      <c r="D18" s="24">
        <v>28</v>
      </c>
      <c r="E18" s="24">
        <v>614</v>
      </c>
      <c r="F18" s="48">
        <f t="shared" si="0"/>
        <v>2326</v>
      </c>
      <c r="G18" s="23"/>
      <c r="H18" s="24">
        <v>11</v>
      </c>
      <c r="I18" s="24"/>
      <c r="J18" s="24">
        <v>17</v>
      </c>
      <c r="K18" s="24">
        <v>128</v>
      </c>
      <c r="L18" s="28">
        <f t="shared" si="2"/>
        <v>156</v>
      </c>
      <c r="M18" s="30">
        <f>1+121</f>
        <v>122</v>
      </c>
      <c r="N18" s="24">
        <v>32</v>
      </c>
      <c r="O18" s="41">
        <f t="shared" si="3"/>
        <v>154</v>
      </c>
      <c r="P18" s="42"/>
      <c r="Q18" s="51">
        <f>9+3+1</f>
        <v>13</v>
      </c>
      <c r="R18" s="29">
        <f t="shared" si="4"/>
        <v>13</v>
      </c>
      <c r="S18" s="38">
        <f t="shared" si="1"/>
        <v>2649</v>
      </c>
      <c r="T18" s="8"/>
      <c r="U18" s="9"/>
      <c r="V18" s="9"/>
      <c r="W18" s="9"/>
      <c r="X18" s="9"/>
      <c r="Y18" s="9"/>
      <c r="Z18" s="9"/>
      <c r="AA18" s="9"/>
    </row>
    <row r="19" spans="1:27" ht="25.5" customHeight="1" thickBot="1" x14ac:dyDescent="0.25">
      <c r="A19" s="25" t="s">
        <v>11</v>
      </c>
      <c r="B19" s="26"/>
      <c r="C19" s="27">
        <v>192</v>
      </c>
      <c r="D19" s="27"/>
      <c r="E19" s="27">
        <v>15</v>
      </c>
      <c r="F19" s="49">
        <f t="shared" si="0"/>
        <v>207</v>
      </c>
      <c r="G19" s="26"/>
      <c r="H19" s="27"/>
      <c r="I19" s="27"/>
      <c r="J19" s="27"/>
      <c r="K19" s="27"/>
      <c r="L19" s="28">
        <f t="shared" si="2"/>
        <v>0</v>
      </c>
      <c r="M19" s="27"/>
      <c r="N19" s="27"/>
      <c r="O19" s="41">
        <f t="shared" si="3"/>
        <v>0</v>
      </c>
      <c r="P19" s="43"/>
      <c r="Q19" s="52">
        <v>4</v>
      </c>
      <c r="R19" s="29">
        <f t="shared" si="4"/>
        <v>4</v>
      </c>
      <c r="S19" s="39">
        <f t="shared" si="1"/>
        <v>211</v>
      </c>
    </row>
    <row r="20" spans="1:27" ht="30" customHeight="1" thickBot="1" x14ac:dyDescent="0.25">
      <c r="A20" s="40" t="s">
        <v>2</v>
      </c>
      <c r="B20" s="31">
        <f t="shared" ref="B20:L20" si="5">SUM(B6:B19)</f>
        <v>54</v>
      </c>
      <c r="C20" s="32">
        <f t="shared" si="5"/>
        <v>11549</v>
      </c>
      <c r="D20" s="33">
        <f t="shared" si="5"/>
        <v>736</v>
      </c>
      <c r="E20" s="34">
        <f t="shared" si="5"/>
        <v>6286</v>
      </c>
      <c r="F20" s="36">
        <f t="shared" si="5"/>
        <v>18625</v>
      </c>
      <c r="G20" s="32">
        <f t="shared" si="5"/>
        <v>3</v>
      </c>
      <c r="H20" s="32">
        <f t="shared" si="5"/>
        <v>2104</v>
      </c>
      <c r="I20" s="32">
        <f t="shared" si="5"/>
        <v>0</v>
      </c>
      <c r="J20" s="33">
        <f t="shared" si="5"/>
        <v>388</v>
      </c>
      <c r="K20" s="36">
        <f t="shared" si="5"/>
        <v>1685</v>
      </c>
      <c r="L20" s="32">
        <f t="shared" si="5"/>
        <v>4180</v>
      </c>
      <c r="M20" s="36">
        <f t="shared" ref="M20:S20" si="6">SUM(M6:M19)</f>
        <v>475</v>
      </c>
      <c r="N20" s="36">
        <f t="shared" si="6"/>
        <v>371</v>
      </c>
      <c r="O20" s="35">
        <f t="shared" si="6"/>
        <v>846</v>
      </c>
      <c r="P20" s="31">
        <f t="shared" si="6"/>
        <v>1</v>
      </c>
      <c r="Q20" s="36">
        <f t="shared" si="6"/>
        <v>643</v>
      </c>
      <c r="R20" s="35">
        <f t="shared" si="6"/>
        <v>644</v>
      </c>
      <c r="S20" s="37">
        <f t="shared" si="6"/>
        <v>24295</v>
      </c>
    </row>
  </sheetData>
  <mergeCells count="8">
    <mergeCell ref="A1:S1"/>
    <mergeCell ref="A2:S2"/>
    <mergeCell ref="A4:A5"/>
    <mergeCell ref="B4:F4"/>
    <mergeCell ref="S4:S5"/>
    <mergeCell ref="G4:L4"/>
    <mergeCell ref="M4:O4"/>
    <mergeCell ref="P4:R4"/>
  </mergeCells>
  <phoneticPr fontId="4" type="noConversion"/>
  <printOptions horizontalCentered="1"/>
  <pageMargins left="0.19685039370078741" right="0.19685039370078741" top="0.78740157480314965" bottom="0.78740157480314965" header="0.51181102362204722" footer="0.51181102362204722"/>
  <pageSetup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finanszírozási formák</vt:lpstr>
      <vt:lpstr>'finanszírozási formák'!Nyomtatási_terület</vt:lpstr>
    </vt:vector>
  </TitlesOfParts>
  <Company>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Ölvetiné Szabó Beáta</dc:creator>
  <cp:lastModifiedBy>Dankóné</cp:lastModifiedBy>
  <cp:lastPrinted>2018-04-12T05:41:17Z</cp:lastPrinted>
  <dcterms:created xsi:type="dcterms:W3CDTF">2008-11-05T14:15:14Z</dcterms:created>
  <dcterms:modified xsi:type="dcterms:W3CDTF">2018-04-12T05:42:41Z</dcterms:modified>
</cp:coreProperties>
</file>